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10567 - 15.11. - ZCU - Výpočetní technika (III.) 153 - 2021\Odevzdání\"/>
    </mc:Choice>
  </mc:AlternateContent>
  <xr:revisionPtr revIDLastSave="0" documentId="13_ncr:1_{EA5B172A-272B-4F5E-BDFF-36DBD7C663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technika'!$B$1:$T$17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Q11" i="1" l="1"/>
  <c r="S7" i="1"/>
  <c r="R11" i="1" s="1"/>
  <c r="T7" i="1"/>
  <c r="P7" i="1"/>
</calcChain>
</file>

<file path=xl/sharedStrings.xml><?xml version="1.0" encoding="utf-8"?>
<sst xmlns="http://schemas.openxmlformats.org/spreadsheetml/2006/main" count="52" uniqueCount="46">
  <si>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</si>
  <si>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</si>
  <si>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</si>
  <si>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</si>
  <si>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</si>
  <si>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</si>
  <si>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</si>
  <si>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</si>
  <si>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</si>
  <si>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</si>
  <si>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</si>
  <si>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</si>
  <si>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</si>
  <si>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</si>
  <si>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</si>
  <si>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</si>
  <si>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</si>
  <si>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</si>
  <si>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</si>
  <si>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</si>
  <si>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</si>
  <si>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</si>
  <si>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</si>
  <si>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</si>
  <si>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</si>
  <si>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</si>
  <si>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</si>
  <si>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</si>
  <si>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</si>
  <si>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</si>
  <si>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153 - 2021 </t>
  </si>
  <si>
    <t>Samostatná faktura</t>
  </si>
  <si>
    <t>Notebook včetne obalu</t>
  </si>
  <si>
    <t>Ing. Klára Koptová, 
Tel.: 37763 1256</t>
  </si>
  <si>
    <t>Univerzitní 8,
301 00 Plzeň, 
Rektorát - Odbor lidských zdrojů,
místnost UR 206</t>
  </si>
  <si>
    <t>Pokud financováno z projektových prostředků, pak ŘEŠITEL uvede: NÁZEV A ČÍSLO DOTAČNÍHO PROJEKTU</t>
  </si>
  <si>
    <t>Záruka na zboží min. 36 měsíců, servis NBD on site.</t>
  </si>
  <si>
    <t>Bc. Martin Šafránek,
Tel.: 37763 4792</t>
  </si>
  <si>
    <t>Teslova 9, 
301 00 Plzeň,
 Nové technologie-výzkumné centrum -
Správa výzkumného centra,
místnost TF 207</t>
  </si>
  <si>
    <t xml:space="preserve">Notebook </t>
  </si>
  <si>
    <t>Provedení notebooku klasické.
Výkon procesoru v Passmark CPU více než 10 600 bodů (platné ke dni 26.10.2021), minimálně 4 jádra.
Operační paměť minimálně 8 GB.
SATA SSD disk o kapacitě minimálně 500 GB.
Integrovaná wifi karta.
Display min. Full HD 15,6" s rozlišením 1920x1080, provedení matné.
Webkamera a mikrofon.
Síťová karta 1 Gb/s Ethernet s podporou PXE. 
Minimálně: 4x USB port (alespoň 2x USB 3), 1x Type-C USB.
Operační systém Windows 64-bit (Windows 10 nebo vyšší) - OS Windows požadujeme z důvodu kompatibility s interními aplikacemi ZČU (Stag, Magion,...).
Existence ovladačů použitého HW ve Windows 10 a vyšší verze Windows.
Klávesnice s numerickou klávesnicí..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</si>
  <si>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Výkon procesoru v Passmark CPU více než 6 850 bodů, minimálně 4 jádra.
Operační paměť minimálně 16 GB.
SATA SSD disk o kapacitě minimálně 500 GB.
Integrovaná wifi karta.
Display min. Full HD 15,6" s rozlišením 1920x1080, provedení matné.
Webkamera a mikrofon.
Síťová karta 1 Gb/s Ethernet s podporou PXE.
Konektor RJ-45 integerovaný přímo na těle NTB.
Minimálně: 3x USB port (alespoň 2x USB 3.0), 1x Type-C USB, HDMI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 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
Včetně obalu.</t>
  </si>
  <si>
    <t>https://dl.dell.com/rdoc/dell%20latitude%205520%20p104f%20p104f002%20dell%20regulatory%20and%20environmental%20datasheet%20en-us.pdf</t>
  </si>
  <si>
    <t>https://dl.dell.com/rdoc/dell%20latitude%203520%20p108f%20p108f001%20dell%20regulatory%20and%20environmental%20datasheet%20en-us.pdf</t>
  </si>
  <si>
    <t>dell 5520 (i5-1135G7, 512GB SSD, 16GB RAM, onsite, Win10), záruka 36 měsíců NBD onsite</t>
  </si>
  <si>
    <t>Dell Latitude 3520 15,6" FHD i5-1145G7/8GB/512GB/FPR/MCR/HDMI/W10Pro/Šedý (4DXHT), záruka 36 měsíců NBD onsite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</si>
</sst>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2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08.425781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28" style="5" hidden="1" customWidth="1"/>
    <col min="12" max="12" width="33.28515625" style="5" customWidth="1"/>
    <col min="13" max="13" width="26.85546875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82" t="s">
        <v>30</v>
      </c>
      <c r="C1" s="83"/>
      <c r="D1" s="83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75"/>
      <c r="E3" s="75"/>
      <c r="F3" s="75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4" t="s">
        <v>2</v>
      </c>
      <c r="H5" s="85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2" t="s">
        <v>23</v>
      </c>
      <c r="H6" s="43" t="s">
        <v>28</v>
      </c>
      <c r="I6" s="38" t="s">
        <v>15</v>
      </c>
      <c r="J6" s="37" t="s">
        <v>16</v>
      </c>
      <c r="K6" s="37" t="s">
        <v>35</v>
      </c>
      <c r="L6" s="39" t="s">
        <v>17</v>
      </c>
      <c r="M6" s="40" t="s">
        <v>18</v>
      </c>
      <c r="N6" s="39" t="s">
        <v>19</v>
      </c>
      <c r="O6" s="39" t="s">
        <v>24</v>
      </c>
      <c r="P6" s="39" t="s">
        <v>20</v>
      </c>
      <c r="Q6" s="37" t="s">
        <v>5</v>
      </c>
      <c r="R6" s="41" t="s">
        <v>6</v>
      </c>
      <c r="S6" s="76" t="s">
        <v>7</v>
      </c>
      <c r="T6" s="76" t="s">
        <v>8</v>
      </c>
      <c r="U6" s="39" t="s">
        <v>21</v>
      </c>
      <c r="V6" s="39" t="s">
        <v>22</v>
      </c>
    </row>
    <row r="7" spans="1:22" ht="333.75" customHeight="1" thickTop="1" thickBot="1" x14ac:dyDescent="0.3">
      <c r="A7" s="20"/>
      <c r="B7" s="48">
        <v>1</v>
      </c>
      <c r="C7" s="49" t="s">
        <v>32</v>
      </c>
      <c r="D7" s="50">
        <v>1</v>
      </c>
      <c r="E7" s="51" t="s">
        <v>27</v>
      </c>
      <c r="F7" s="74" t="s">
        <v>41</v>
      </c>
      <c r="G7" s="77" t="s">
        <v>44</v>
      </c>
      <c r="H7" s="77" t="s">
        <v>42</v>
      </c>
      <c r="I7" s="52" t="s">
        <v>31</v>
      </c>
      <c r="J7" s="52" t="s">
        <v>25</v>
      </c>
      <c r="K7" s="53"/>
      <c r="L7" s="54" t="s">
        <v>36</v>
      </c>
      <c r="M7" s="54" t="s">
        <v>33</v>
      </c>
      <c r="N7" s="54" t="s">
        <v>34</v>
      </c>
      <c r="O7" s="55">
        <v>60</v>
      </c>
      <c r="P7" s="56">
        <f>D7*Q7</f>
        <v>26000</v>
      </c>
      <c r="Q7" s="57">
        <v>26000</v>
      </c>
      <c r="R7" s="80">
        <v>21127</v>
      </c>
      <c r="S7" s="58">
        <f>D7*R7</f>
        <v>21127</v>
      </c>
      <c r="T7" s="59" t="str">
        <f t="shared" ref="T7" si="0">IF(ISNUMBER(R7), IF(R7&gt;Q7,"NEVYHOVUJE","VYHOVUJE")," ")</f>
        <v>VYHOVUJE</v>
      </c>
      <c r="U7" s="51"/>
      <c r="V7" s="51" t="s">
        <v>11</v>
      </c>
    </row>
    <row r="8" spans="1:22" ht="302.25" customHeight="1" thickBot="1" x14ac:dyDescent="0.3">
      <c r="A8" s="20"/>
      <c r="B8" s="60">
        <v>2</v>
      </c>
      <c r="C8" s="61" t="s">
        <v>39</v>
      </c>
      <c r="D8" s="62">
        <v>1</v>
      </c>
      <c r="E8" s="63" t="s">
        <v>27</v>
      </c>
      <c r="F8" s="73" t="s">
        <v>40</v>
      </c>
      <c r="G8" s="78" t="s">
        <v>45</v>
      </c>
      <c r="H8" s="79" t="s">
        <v>43</v>
      </c>
      <c r="I8" s="64" t="s">
        <v>31</v>
      </c>
      <c r="J8" s="65" t="s">
        <v>25</v>
      </c>
      <c r="K8" s="66"/>
      <c r="L8" s="72" t="s">
        <v>36</v>
      </c>
      <c r="M8" s="72" t="s">
        <v>37</v>
      </c>
      <c r="N8" s="72" t="s">
        <v>38</v>
      </c>
      <c r="O8" s="67">
        <v>60</v>
      </c>
      <c r="P8" s="68">
        <f>D8*Q8</f>
        <v>22000</v>
      </c>
      <c r="Q8" s="69">
        <v>22000</v>
      </c>
      <c r="R8" s="81">
        <v>20940</v>
      </c>
      <c r="S8" s="70">
        <f>D8*R8</f>
        <v>20940</v>
      </c>
      <c r="T8" s="71" t="str">
        <f t="shared" ref="T8" si="1">IF(ISNUMBER(R8), IF(R8&gt;Q8,"NEVYHOVUJE","VYHOVUJE")," ")</f>
        <v>VYHOVUJE</v>
      </c>
      <c r="U8" s="63"/>
      <c r="V8" s="63" t="s">
        <v>11</v>
      </c>
    </row>
    <row r="9" spans="1:22" ht="17.45" customHeight="1" thickTop="1" thickBot="1" x14ac:dyDescent="0.3">
      <c r="C9" s="5"/>
      <c r="D9" s="5"/>
      <c r="E9" s="5"/>
      <c r="F9" s="5"/>
      <c r="G9" s="31"/>
      <c r="H9" s="31"/>
      <c r="I9" s="5"/>
      <c r="J9" s="5"/>
      <c r="N9" s="5"/>
      <c r="O9" s="5"/>
      <c r="P9" s="5"/>
    </row>
    <row r="10" spans="1:22" ht="82.9" customHeight="1" thickTop="1" thickBot="1" x14ac:dyDescent="0.3">
      <c r="B10" s="90" t="s">
        <v>26</v>
      </c>
      <c r="C10" s="90"/>
      <c r="D10" s="90"/>
      <c r="E10" s="90"/>
      <c r="F10" s="90"/>
      <c r="G10" s="90"/>
      <c r="H10" s="90"/>
      <c r="I10" s="90"/>
      <c r="J10" s="21"/>
      <c r="K10" s="21"/>
      <c r="L10" s="7"/>
      <c r="M10" s="7"/>
      <c r="N10" s="7"/>
      <c r="O10" s="22"/>
      <c r="P10" s="22"/>
      <c r="Q10" s="23" t="s">
        <v>9</v>
      </c>
      <c r="R10" s="91" t="s">
        <v>10</v>
      </c>
      <c r="S10" s="92"/>
      <c r="T10" s="93"/>
      <c r="U10" s="47"/>
      <c r="V10" s="24"/>
    </row>
    <row r="11" spans="1:22" ht="43.15" customHeight="1" thickTop="1" thickBot="1" x14ac:dyDescent="0.3">
      <c r="B11" s="86" t="s">
        <v>29</v>
      </c>
      <c r="C11" s="86"/>
      <c r="D11" s="86"/>
      <c r="E11" s="86"/>
      <c r="F11" s="86"/>
      <c r="G11" s="86"/>
      <c r="I11" s="25"/>
      <c r="L11" s="9"/>
      <c r="M11" s="9"/>
      <c r="N11" s="9"/>
      <c r="O11" s="26"/>
      <c r="P11" s="26"/>
      <c r="Q11" s="27">
        <f>SUM(P7:P8)</f>
        <v>48000</v>
      </c>
      <c r="R11" s="87">
        <f>SUM(S7:S8)</f>
        <v>42067</v>
      </c>
      <c r="S11" s="88"/>
      <c r="T11" s="89"/>
    </row>
    <row r="12" spans="1:22" ht="15.75" thickTop="1" x14ac:dyDescent="0.25">
      <c r="H12" s="7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75"/>
      <c r="H13" s="7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75"/>
      <c r="H14" s="7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75"/>
      <c r="H15" s="7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8"/>
      <c r="E16" s="21"/>
      <c r="F16" s="21"/>
      <c r="G16" s="75"/>
      <c r="H16" s="7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75"/>
      <c r="H18" s="7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75"/>
      <c r="H19" s="7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75"/>
      <c r="H20" s="7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75"/>
      <c r="H21" s="7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75"/>
      <c r="H22" s="7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75"/>
      <c r="H23" s="7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75"/>
      <c r="H24" s="7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75"/>
      <c r="H25" s="7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75"/>
      <c r="H26" s="7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75"/>
      <c r="H27" s="7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75"/>
      <c r="H28" s="7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75"/>
      <c r="H29" s="7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75"/>
      <c r="H30" s="7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75"/>
      <c r="H31" s="7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75"/>
      <c r="H32" s="7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75"/>
      <c r="H33" s="7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75"/>
      <c r="H34" s="7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75"/>
      <c r="H35" s="7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75"/>
      <c r="H36" s="7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75"/>
      <c r="H37" s="7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75"/>
      <c r="H38" s="7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75"/>
      <c r="H39" s="7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75"/>
      <c r="H40" s="7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75"/>
      <c r="H41" s="7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75"/>
      <c r="H42" s="7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75"/>
      <c r="H43" s="7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75"/>
      <c r="H44" s="7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75"/>
      <c r="H45" s="7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75"/>
      <c r="H46" s="7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75"/>
      <c r="H47" s="7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75"/>
      <c r="H48" s="7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75"/>
      <c r="H49" s="7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75"/>
      <c r="H50" s="7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75"/>
      <c r="H51" s="7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75"/>
      <c r="H52" s="7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75"/>
      <c r="H53" s="7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75"/>
      <c r="H54" s="7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75"/>
      <c r="H55" s="7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75"/>
      <c r="H56" s="7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75"/>
      <c r="H57" s="7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75"/>
      <c r="H58" s="7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75"/>
      <c r="H59" s="7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75"/>
      <c r="H60" s="7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75"/>
      <c r="H61" s="7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75"/>
      <c r="H62" s="7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75"/>
      <c r="H63" s="7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75"/>
      <c r="H64" s="7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75"/>
      <c r="H65" s="7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75"/>
      <c r="H66" s="7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75"/>
      <c r="H67" s="7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75"/>
      <c r="H68" s="7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75"/>
      <c r="H69" s="7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75"/>
      <c r="H70" s="7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75"/>
      <c r="H71" s="7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75"/>
      <c r="H72" s="7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75"/>
      <c r="H73" s="7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75"/>
      <c r="H74" s="7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75"/>
      <c r="H75" s="7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75"/>
      <c r="H76" s="7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75"/>
      <c r="H77" s="7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75"/>
      <c r="H78" s="7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75"/>
      <c r="H79" s="7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75"/>
      <c r="H80" s="7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75"/>
      <c r="H81" s="7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75"/>
      <c r="H82" s="7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75"/>
      <c r="H83" s="7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75"/>
      <c r="H84" s="7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75"/>
      <c r="H85" s="7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75"/>
      <c r="H86" s="7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75"/>
      <c r="H87" s="7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75"/>
      <c r="H88" s="7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75"/>
      <c r="H89" s="7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75"/>
      <c r="H90" s="7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75"/>
      <c r="H91" s="7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75"/>
      <c r="H92" s="7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75"/>
      <c r="H93" s="7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75"/>
      <c r="H94" s="7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75"/>
      <c r="H95" s="7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75"/>
      <c r="H96" s="7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8"/>
      <c r="E97" s="21"/>
      <c r="F97" s="21"/>
      <c r="G97" s="75"/>
      <c r="H97" s="75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HKyTqUeJTIY1Rf4/ySv0VjqQ4Ky3220HNE8oaU4AQtQt/A5/cT18+kgkl+/KUtbRcZys8qjk+0BjuaLjVKxZ8A==" saltValue="dx+LslcCWSLPeRb1nLvIbQ==" spinCount="100000" sheet="1" objects="1" scenarios="1"/>
  <mergeCells count="6">
    <mergeCell ref="B1:D1"/>
    <mergeCell ref="G5:H5"/>
    <mergeCell ref="B11:G11"/>
    <mergeCell ref="R11:T11"/>
    <mergeCell ref="B10:I10"/>
    <mergeCell ref="R10:T10"/>
  </mergeCells>
  <conditionalFormatting sqref="D7:D8 B7:B8">
    <cfRule type="containsBlanks" dxfId="15" priority="60">
      <formula>LEN(TRIM(B7))=0</formula>
    </cfRule>
  </conditionalFormatting>
  <conditionalFormatting sqref="B7:B8">
    <cfRule type="cellIs" dxfId="14" priority="57" operator="greaterThanOrEqual">
      <formula>1</formula>
    </cfRule>
  </conditionalFormatting>
  <conditionalFormatting sqref="T7:T8">
    <cfRule type="cellIs" dxfId="13" priority="44" operator="equal">
      <formula>"VYHOVUJE"</formula>
    </cfRule>
  </conditionalFormatting>
  <conditionalFormatting sqref="T7:T8">
    <cfRule type="cellIs" dxfId="12" priority="43" operator="equal">
      <formula>"NEVYHOVUJE"</formula>
    </cfRule>
  </conditionalFormatting>
  <conditionalFormatting sqref="G7:G8 R7:R8">
    <cfRule type="containsBlanks" dxfId="11" priority="37">
      <formula>LEN(TRIM(G7))=0</formula>
    </cfRule>
  </conditionalFormatting>
  <conditionalFormatting sqref="G7:G8 R7:R8">
    <cfRule type="notContainsBlanks" dxfId="10" priority="35">
      <formula>LEN(TRIM(G7))&gt;0</formula>
    </cfRule>
  </conditionalFormatting>
  <conditionalFormatting sqref="G7:G8 R7:R8">
    <cfRule type="notContainsBlanks" dxfId="9" priority="34">
      <formula>LEN(TRIM(G7))&gt;0</formula>
    </cfRule>
  </conditionalFormatting>
  <conditionalFormatting sqref="G7:G8">
    <cfRule type="notContainsBlanks" dxfId="8" priority="33">
      <formula>LEN(TRIM(G7))&gt;0</formula>
    </cfRule>
  </conditionalFormatting>
  <conditionalFormatting sqref="H8">
    <cfRule type="containsBlanks" dxfId="7" priority="8">
      <formula>LEN(TRIM(H8))=0</formula>
    </cfRule>
  </conditionalFormatting>
  <conditionalFormatting sqref="H8">
    <cfRule type="notContainsBlanks" dxfId="6" priority="7">
      <formula>LEN(TRIM(H8))&gt;0</formula>
    </cfRule>
  </conditionalFormatting>
  <conditionalFormatting sqref="H8">
    <cfRule type="notContainsBlanks" dxfId="5" priority="6">
      <formula>LEN(TRIM(H8))&gt;0</formula>
    </cfRule>
  </conditionalFormatting>
  <conditionalFormatting sqref="H8">
    <cfRule type="notContainsBlanks" dxfId="4" priority="5">
      <formula>LEN(TRIM(H8))&gt;0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allowBlank="1" showInputMessage="1" showErrorMessage="1" sqref="J7:J8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V7:V8" xr:uid="{BC323CA6-102B-428A-AEFF-27FA2B824561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2021-09-22T09:52:27Z</cp:lastPrinted>
  <dcterms:created xsi:type="dcterms:W3CDTF">2014-03-05T12:43:32Z</dcterms:created>
  <dcterms:modified xsi:type="dcterms:W3CDTF">2021-11-12T13:41:22Z</dcterms:modified>
</cp:coreProperties>
</file>